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1475" windowHeight="4680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8" i="3"/>
  <c r="F84"/>
  <c r="F89" s="1"/>
  <c r="E84"/>
  <c r="E89" s="1"/>
  <c r="D84"/>
  <c r="D89" s="1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F35"/>
  <c r="E35"/>
  <c r="D34"/>
  <c r="D33"/>
  <c r="D32"/>
  <c r="D31"/>
  <c r="D30"/>
  <c r="D29"/>
  <c r="D28"/>
  <c r="D27"/>
  <c r="D26"/>
  <c r="D25"/>
  <c r="D24"/>
  <c r="D23"/>
  <c r="D22"/>
  <c r="D21"/>
  <c r="D35" s="1"/>
  <c r="F20" i="2"/>
  <c r="E20"/>
  <c r="D8"/>
  <c r="D19"/>
  <c r="D18"/>
  <c r="D17"/>
  <c r="D16"/>
  <c r="D15"/>
  <c r="D14"/>
  <c r="D13"/>
  <c r="D12"/>
  <c r="D11"/>
  <c r="D10"/>
  <c r="D9"/>
  <c r="D7"/>
  <c r="D6"/>
  <c r="D53" i="1"/>
  <c r="D38"/>
  <c r="F49"/>
  <c r="F54" s="1"/>
  <c r="E49"/>
  <c r="E54" s="1"/>
  <c r="D48"/>
  <c r="D47"/>
  <c r="D46"/>
  <c r="D45"/>
  <c r="D44"/>
  <c r="D43"/>
  <c r="D42"/>
  <c r="D41"/>
  <c r="D40"/>
  <c r="D39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20" i="2" l="1"/>
  <c r="D49" i="1"/>
  <c r="D54" s="1"/>
</calcChain>
</file>

<file path=xl/sharedStrings.xml><?xml version="1.0" encoding="utf-8"?>
<sst xmlns="http://schemas.openxmlformats.org/spreadsheetml/2006/main" count="216" uniqueCount="125">
  <si>
    <t xml:space="preserve">  II    Планирани расход </t>
  </si>
  <si>
    <t>1.</t>
  </si>
  <si>
    <t>Плате, додаци и накнаде за запослене</t>
  </si>
  <si>
    <t xml:space="preserve">    2.</t>
  </si>
  <si>
    <t>Допринос за пензионо и инвалидско осигурање</t>
  </si>
  <si>
    <t>Допринос за здравствено осигурање</t>
  </si>
  <si>
    <t>Допринос за незапослене</t>
  </si>
  <si>
    <t>5.</t>
  </si>
  <si>
    <t>Накнаде у натури</t>
  </si>
  <si>
    <t>6.</t>
  </si>
  <si>
    <t>Боловање на терет фонда</t>
  </si>
  <si>
    <t>Помоћ запосленима и отпремнина</t>
  </si>
  <si>
    <t xml:space="preserve">    7.</t>
  </si>
  <si>
    <t>Помоћ у лечењу</t>
  </si>
  <si>
    <t>Накнада трошкова за запослене (трошкови превоза)</t>
  </si>
  <si>
    <t>9.</t>
  </si>
  <si>
    <t xml:space="preserve">Јубиларне награде </t>
  </si>
  <si>
    <t>10.</t>
  </si>
  <si>
    <t>Трошкови платног промета и банкарских услуга</t>
  </si>
  <si>
    <t>11.</t>
  </si>
  <si>
    <t>Енергенти</t>
  </si>
  <si>
    <t>12.</t>
  </si>
  <si>
    <t>Комуналне услуге</t>
  </si>
  <si>
    <t>13.</t>
  </si>
  <si>
    <t>ПТТ услуге</t>
  </si>
  <si>
    <t>14.</t>
  </si>
  <si>
    <t>Осигурање имовине,опреме и лица</t>
  </si>
  <si>
    <t>15.</t>
  </si>
  <si>
    <t>Oстали трошкови</t>
  </si>
  <si>
    <t>16.</t>
  </si>
  <si>
    <t>Трошкови служб. Путовања у земљи(дневнице и путарине)</t>
  </si>
  <si>
    <t>17.</t>
  </si>
  <si>
    <t>Одржавање рачунара и софтвера</t>
  </si>
  <si>
    <t>18.</t>
  </si>
  <si>
    <t>Услуге образовања и усавршавања запоселних</t>
  </si>
  <si>
    <t>19.</t>
  </si>
  <si>
    <t>Услуге информисања (штампа, реклама, тендери и др.)</t>
  </si>
  <si>
    <t xml:space="preserve">Стручне услуге </t>
  </si>
  <si>
    <t>Услуге домаћинства и угоститељства</t>
  </si>
  <si>
    <t>Репрезентација</t>
  </si>
  <si>
    <t>Пољопривредне услуге</t>
  </si>
  <si>
    <t>Услуге културе, образовања и спорта</t>
  </si>
  <si>
    <t>Медицинске услуге</t>
  </si>
  <si>
    <t>Остале специјализоване услуге</t>
  </si>
  <si>
    <t>Специјализоване услуге-за потребе реализације пројекта</t>
  </si>
  <si>
    <t>Текуће одржавање објекта</t>
  </si>
  <si>
    <t>Текуће одржавање опреме</t>
  </si>
  <si>
    <t>Канцеларијски материјал и тонери</t>
  </si>
  <si>
    <t>ХТЗ опрема</t>
  </si>
  <si>
    <t>Цвеће и зеленило</t>
  </si>
  <si>
    <t>Материјал за пољопривреду</t>
  </si>
  <si>
    <t>Материјал за образовање и усавршавање запослених</t>
  </si>
  <si>
    <t>Материјал за саобраћај</t>
  </si>
  <si>
    <t>Медицински материјал и лекови</t>
  </si>
  <si>
    <t>Материјал за домаћинство и угоститељство</t>
  </si>
  <si>
    <t>Материјал за посебне намене</t>
  </si>
  <si>
    <t>Џепарац</t>
  </si>
  <si>
    <t>Остали порези – регистрација возила</t>
  </si>
  <si>
    <t>Обавезне таксе</t>
  </si>
  <si>
    <t>Судске таксе</t>
  </si>
  <si>
    <t xml:space="preserve">                                              Укупно  II-1 </t>
  </si>
  <si>
    <t xml:space="preserve">                                                                                           укупно                        буџет                             остали</t>
  </si>
  <si>
    <t xml:space="preserve">  II -2   Планирани расход  -  инвестиције</t>
  </si>
  <si>
    <t>Опрема за домаћинство</t>
  </si>
  <si>
    <t xml:space="preserve">                                              Укупно  II-1 +II-2</t>
  </si>
  <si>
    <t xml:space="preserve">  I Планирадни приход</t>
  </si>
  <si>
    <t>ред бр.</t>
  </si>
  <si>
    <t>Економска класификација</t>
  </si>
  <si>
    <t>Опис</t>
  </si>
  <si>
    <t xml:space="preserve">Укупни  </t>
  </si>
  <si>
    <t xml:space="preserve">        </t>
  </si>
  <si>
    <t>Планирана средс. За плате, додатке и накнаде из буџета</t>
  </si>
  <si>
    <t>2.</t>
  </si>
  <si>
    <t>Планирана средства за социјалне доприносе из буџета</t>
  </si>
  <si>
    <t>3.</t>
  </si>
  <si>
    <t>Планирана средства за материјалне трошкове из буџета</t>
  </si>
  <si>
    <t>Планирана средства за инвестиције и опреме из буџета</t>
  </si>
  <si>
    <t>Планирана средства за исплату отпремнина</t>
  </si>
  <si>
    <t>Планирана средства из Буџета</t>
  </si>
  <si>
    <t>Приход од општине</t>
  </si>
  <si>
    <t>7.</t>
  </si>
  <si>
    <t>Приход из Црне Горе</t>
  </si>
  <si>
    <t xml:space="preserve">   8.</t>
  </si>
  <si>
    <t>Приход од пензије</t>
  </si>
  <si>
    <t>Приход од сродника</t>
  </si>
  <si>
    <t>Приход од комесеријата</t>
  </si>
  <si>
    <t>Приход од фонда здравства</t>
  </si>
  <si>
    <t xml:space="preserve">  14.</t>
  </si>
  <si>
    <t>Капиталне донације од иностраних држава-пројекат</t>
  </si>
  <si>
    <t xml:space="preserve">  15.</t>
  </si>
  <si>
    <t>Пренета средства по почетном стању из предходне године</t>
  </si>
  <si>
    <t xml:space="preserve">                                                           УКУПНИ   ПРИХОДИ</t>
  </si>
  <si>
    <t>из буџета</t>
  </si>
  <si>
    <t xml:space="preserve">  остали </t>
  </si>
  <si>
    <t>Геронтолошки центар"Јеленац"</t>
  </si>
  <si>
    <t>Алексинац</t>
  </si>
  <si>
    <t>Број:</t>
  </si>
  <si>
    <t xml:space="preserve">                   На основу члана 21.Закона о јавним службама(Службени гласник РС"42/91,71/94,79/05),чл.206.ст.2тачка 2 и ст.6 закона о </t>
  </si>
  <si>
    <t>социјалној заштити(Сл.гласник РС"бр.24/11)чл.38 и 50.Закона о буџетском систему(Сл.гласник РС"54/09;....142/2014.13/2015 и 99/2016)</t>
  </si>
  <si>
    <t>Закон о буџету Репблике Србије за 2019год.("Сл.гласник РС "бр.84/2019 од 29.11.2019год. И чл.39 Статута Геронтолошког центра "Јеленац"</t>
  </si>
  <si>
    <t>Приходи од буџета за плате,додатке и накнаде</t>
  </si>
  <si>
    <t>Приходи из буџета за социјалне доприносе</t>
  </si>
  <si>
    <t>Остали приходи из буџета</t>
  </si>
  <si>
    <t>Приходи из буџета за отпремнине</t>
  </si>
  <si>
    <t>Приходи из буџета за инвестиције и опрему</t>
  </si>
  <si>
    <t>Приходи из буџета за материјалне трошкове</t>
  </si>
  <si>
    <t>8.</t>
  </si>
  <si>
    <t xml:space="preserve">                                                                                                              чл.4</t>
  </si>
  <si>
    <t xml:space="preserve">          Наредбодавац за извршење овог финансијског плана је директор Геронтолошког центра"Јеленац"</t>
  </si>
  <si>
    <t xml:space="preserve">   "Јеленац" је дужан да предложи Управном одбору предлог за израду Ребаланса финансијског плана</t>
  </si>
  <si>
    <t xml:space="preserve">                                                                                                              чл.6</t>
  </si>
  <si>
    <t xml:space="preserve">                                                                                                              чл.5</t>
  </si>
  <si>
    <t xml:space="preserve">          Одлуку о Ребалансу Финансијског плана доноси Управни одбор.</t>
  </si>
  <si>
    <t xml:space="preserve">                             Саставио                                                                         в.д.директор                                                                                  преседник УО</t>
  </si>
  <si>
    <t xml:space="preserve">                         Ивана Тошић                                                                Драган Јовновић                                                                         Славиша Јовановић</t>
  </si>
  <si>
    <t xml:space="preserve">          Уколико дође до значајнијих одступања у остваривању финансијског плана за 2020год.,директор Геронтолошког центра</t>
  </si>
  <si>
    <t xml:space="preserve">                                                                          чл.3</t>
  </si>
  <si>
    <t xml:space="preserve">                                                                                                   чл.1</t>
  </si>
  <si>
    <t xml:space="preserve">             Овим финансијским планом утврђују се приходи,расходи и издаци Геронтолошког центра"Јеленац" за 2020год.</t>
  </si>
  <si>
    <t xml:space="preserve">                                                                                                   чл.2</t>
  </si>
  <si>
    <t xml:space="preserve">                                                                                                                         укупно                        буџет                             остали</t>
  </si>
  <si>
    <t xml:space="preserve">                                                                                                                          укупно                        буџет                             остали</t>
  </si>
  <si>
    <t xml:space="preserve">                                                                ФИНАНСИЈСКИ ПЛАН ГЕРОНТОЛОШКОГ ЦЕНТРА"ЈЕЛЕНАЦ" ЗА 2020 ГОД.</t>
  </si>
  <si>
    <t>Управни одбор Геронтолошког центра "Јеленац" на седници одржаној 14.01.2020 усваја</t>
  </si>
  <si>
    <t>Датум:14.01.2020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</si>
</sst>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54"/>
  <sheetViews>
    <sheetView workbookViewId="0">
      <selection activeCell="A4" sqref="A4:F54"/>
    </sheetView>
  </sheetViews>
  <sheetFormatPr defaultRowHeight="15"/>
  <cols>
    <col min="1" max="1" width="6" customWidth="1"/>
    <col min="3" max="3" width="29" customWidth="1"/>
    <col min="4" max="4" width="21.7109375" customWidth="1"/>
    <col min="5" max="5" width="17" customWidth="1"/>
    <col min="6" max="6" width="21.7109375" customWidth="1"/>
  </cols>
  <sheetData>
    <row r="3" spans="1:8" ht="15.75" thickBot="1"/>
    <row r="4" spans="1:8">
      <c r="A4" s="21" t="s">
        <v>0</v>
      </c>
      <c r="B4" s="22"/>
      <c r="C4" s="22"/>
      <c r="D4" s="22"/>
      <c r="E4" s="22"/>
      <c r="F4" s="23"/>
    </row>
    <row r="5" spans="1:8" ht="22.5" customHeight="1">
      <c r="A5" s="24" t="s">
        <v>61</v>
      </c>
      <c r="B5" s="24"/>
      <c r="C5" s="24"/>
      <c r="D5" s="24"/>
      <c r="E5" s="24"/>
      <c r="F5" s="24"/>
    </row>
    <row r="6" spans="1:8" ht="29.25" thickBot="1">
      <c r="A6" s="1" t="s">
        <v>1</v>
      </c>
      <c r="B6" s="2">
        <v>411100</v>
      </c>
      <c r="C6" s="3" t="s">
        <v>2</v>
      </c>
      <c r="D6" s="4">
        <f>SUM(E6+F6)</f>
        <v>85591127</v>
      </c>
      <c r="E6" s="4">
        <v>46088639</v>
      </c>
      <c r="F6" s="4">
        <v>39502488</v>
      </c>
      <c r="H6" s="12"/>
    </row>
    <row r="7" spans="1:8" ht="29.25" thickBot="1">
      <c r="A7" s="5" t="s">
        <v>3</v>
      </c>
      <c r="B7" s="2">
        <v>412100</v>
      </c>
      <c r="C7" s="3" t="s">
        <v>4</v>
      </c>
      <c r="D7" s="4">
        <f t="shared" ref="D7:D48" si="0">SUM(E7+F7)</f>
        <v>9978288</v>
      </c>
      <c r="E7" s="4">
        <v>5378117</v>
      </c>
      <c r="F7" s="4">
        <v>4600171</v>
      </c>
    </row>
    <row r="8" spans="1:8" ht="29.25" thickBot="1">
      <c r="A8" s="1">
        <v>3</v>
      </c>
      <c r="B8" s="2">
        <v>412200</v>
      </c>
      <c r="C8" s="3" t="s">
        <v>5</v>
      </c>
      <c r="D8" s="4">
        <f t="shared" si="0"/>
        <v>4543222</v>
      </c>
      <c r="E8" s="4">
        <v>2451488</v>
      </c>
      <c r="F8" s="4">
        <v>2091734</v>
      </c>
    </row>
    <row r="9" spans="1:8" ht="15.75" thickBot="1">
      <c r="A9" s="1">
        <v>4</v>
      </c>
      <c r="B9" s="2">
        <v>412300</v>
      </c>
      <c r="C9" s="3" t="s">
        <v>6</v>
      </c>
      <c r="D9" s="4">
        <f t="shared" si="0"/>
        <v>0</v>
      </c>
      <c r="E9" s="4">
        <v>0</v>
      </c>
      <c r="F9" s="4">
        <v>0</v>
      </c>
    </row>
    <row r="10" spans="1:8" ht="15.75" thickBot="1">
      <c r="A10" s="1" t="s">
        <v>7</v>
      </c>
      <c r="B10" s="2">
        <v>413000</v>
      </c>
      <c r="C10" s="3" t="s">
        <v>8</v>
      </c>
      <c r="D10" s="4">
        <f t="shared" si="0"/>
        <v>1236</v>
      </c>
      <c r="E10" s="4">
        <v>1236</v>
      </c>
      <c r="F10" s="4">
        <v>0</v>
      </c>
    </row>
    <row r="11" spans="1:8" ht="15.75" thickBot="1">
      <c r="A11" s="1" t="s">
        <v>9</v>
      </c>
      <c r="B11" s="2">
        <v>414100</v>
      </c>
      <c r="C11" s="3" t="s">
        <v>10</v>
      </c>
      <c r="D11" s="4">
        <f t="shared" si="0"/>
        <v>0</v>
      </c>
      <c r="E11" s="6">
        <v>0</v>
      </c>
      <c r="F11" s="4">
        <v>0</v>
      </c>
    </row>
    <row r="12" spans="1:8" ht="29.25" thickBot="1">
      <c r="A12" s="1" t="s">
        <v>9</v>
      </c>
      <c r="B12" s="2">
        <v>414300</v>
      </c>
      <c r="C12" s="3" t="s">
        <v>11</v>
      </c>
      <c r="D12" s="4">
        <f t="shared" si="0"/>
        <v>466439</v>
      </c>
      <c r="E12" s="4">
        <v>76439</v>
      </c>
      <c r="F12" s="4">
        <v>390000</v>
      </c>
    </row>
    <row r="13" spans="1:8" ht="15.75" thickBot="1">
      <c r="A13" s="5" t="s">
        <v>12</v>
      </c>
      <c r="B13" s="2">
        <v>414400</v>
      </c>
      <c r="C13" s="3" t="s">
        <v>13</v>
      </c>
      <c r="D13" s="4">
        <f t="shared" si="0"/>
        <v>150000</v>
      </c>
      <c r="E13" s="4">
        <v>0</v>
      </c>
      <c r="F13" s="4">
        <v>150000</v>
      </c>
    </row>
    <row r="14" spans="1:8" ht="43.5" thickBot="1">
      <c r="A14" s="1">
        <v>8</v>
      </c>
      <c r="B14" s="2">
        <v>415100</v>
      </c>
      <c r="C14" s="3" t="s">
        <v>14</v>
      </c>
      <c r="D14" s="4">
        <f t="shared" si="0"/>
        <v>4810407</v>
      </c>
      <c r="E14" s="4">
        <v>2872407</v>
      </c>
      <c r="F14" s="4">
        <v>1938000</v>
      </c>
    </row>
    <row r="15" spans="1:8" ht="15.75" thickBot="1">
      <c r="A15" s="1" t="s">
        <v>15</v>
      </c>
      <c r="B15" s="2">
        <v>416100</v>
      </c>
      <c r="C15" s="3" t="s">
        <v>16</v>
      </c>
      <c r="D15" s="4">
        <f t="shared" si="0"/>
        <v>425000</v>
      </c>
      <c r="E15" s="4">
        <v>0</v>
      </c>
      <c r="F15" s="4">
        <v>425000</v>
      </c>
    </row>
    <row r="16" spans="1:8" ht="29.25" thickBot="1">
      <c r="A16" s="1" t="s">
        <v>17</v>
      </c>
      <c r="B16" s="2">
        <v>421100</v>
      </c>
      <c r="C16" s="3" t="s">
        <v>18</v>
      </c>
      <c r="D16" s="4">
        <f t="shared" si="0"/>
        <v>0</v>
      </c>
      <c r="E16" s="2">
        <v>0</v>
      </c>
      <c r="F16" s="6">
        <v>0</v>
      </c>
    </row>
    <row r="17" spans="1:6" ht="15.75" thickBot="1">
      <c r="A17" s="1" t="s">
        <v>19</v>
      </c>
      <c r="B17" s="2">
        <v>421200</v>
      </c>
      <c r="C17" s="3" t="s">
        <v>20</v>
      </c>
      <c r="D17" s="4">
        <f t="shared" si="0"/>
        <v>14230000</v>
      </c>
      <c r="E17" s="4">
        <v>10200000</v>
      </c>
      <c r="F17" s="4">
        <v>4030000</v>
      </c>
    </row>
    <row r="18" spans="1:6" ht="15.75" thickBot="1">
      <c r="A18" s="1" t="s">
        <v>21</v>
      </c>
      <c r="B18" s="2">
        <v>421300</v>
      </c>
      <c r="C18" s="3" t="s">
        <v>22</v>
      </c>
      <c r="D18" s="4">
        <f t="shared" si="0"/>
        <v>3730670</v>
      </c>
      <c r="E18" s="4">
        <v>1500000</v>
      </c>
      <c r="F18" s="4">
        <v>2230670</v>
      </c>
    </row>
    <row r="19" spans="1:6" ht="15.75" thickBot="1">
      <c r="A19" s="1" t="s">
        <v>23</v>
      </c>
      <c r="B19" s="2">
        <v>421400</v>
      </c>
      <c r="C19" s="3" t="s">
        <v>24</v>
      </c>
      <c r="D19" s="4">
        <f t="shared" si="0"/>
        <v>475000</v>
      </c>
      <c r="E19" s="4">
        <v>300000</v>
      </c>
      <c r="F19" s="4">
        <v>175000</v>
      </c>
    </row>
    <row r="20" spans="1:6" ht="29.25" thickBot="1">
      <c r="A20" s="1" t="s">
        <v>25</v>
      </c>
      <c r="B20" s="2">
        <v>421500</v>
      </c>
      <c r="C20" s="3" t="s">
        <v>26</v>
      </c>
      <c r="D20" s="4">
        <f t="shared" si="0"/>
        <v>1200000</v>
      </c>
      <c r="E20" s="4">
        <v>850000</v>
      </c>
      <c r="F20" s="4">
        <v>350000</v>
      </c>
    </row>
    <row r="21" spans="1:6" ht="15.75" thickBot="1">
      <c r="A21" s="1" t="s">
        <v>27</v>
      </c>
      <c r="B21" s="2">
        <v>421900</v>
      </c>
      <c r="C21" s="3" t="s">
        <v>28</v>
      </c>
      <c r="D21" s="4">
        <f t="shared" si="0"/>
        <v>260000</v>
      </c>
      <c r="E21" s="4">
        <v>253511</v>
      </c>
      <c r="F21" s="4">
        <v>6489</v>
      </c>
    </row>
    <row r="22" spans="1:6" ht="43.5" thickBot="1">
      <c r="A22" s="1" t="s">
        <v>29</v>
      </c>
      <c r="B22" s="2">
        <v>422100</v>
      </c>
      <c r="C22" s="3" t="s">
        <v>30</v>
      </c>
      <c r="D22" s="4">
        <f t="shared" si="0"/>
        <v>150000</v>
      </c>
      <c r="E22" s="4">
        <v>24000</v>
      </c>
      <c r="F22" s="4">
        <v>126000</v>
      </c>
    </row>
    <row r="23" spans="1:6" ht="29.25" thickBot="1">
      <c r="A23" s="1" t="s">
        <v>31</v>
      </c>
      <c r="B23" s="2">
        <v>423200</v>
      </c>
      <c r="C23" s="3" t="s">
        <v>32</v>
      </c>
      <c r="D23" s="4">
        <f t="shared" si="0"/>
        <v>1570000</v>
      </c>
      <c r="E23" s="4">
        <v>800000</v>
      </c>
      <c r="F23" s="4">
        <v>770000</v>
      </c>
    </row>
    <row r="24" spans="1:6" ht="29.25" thickBot="1">
      <c r="A24" s="1" t="s">
        <v>33</v>
      </c>
      <c r="B24" s="2">
        <v>423300</v>
      </c>
      <c r="C24" s="3" t="s">
        <v>34</v>
      </c>
      <c r="D24" s="4">
        <f t="shared" si="0"/>
        <v>200000</v>
      </c>
      <c r="E24" s="4">
        <v>100000</v>
      </c>
      <c r="F24" s="4">
        <v>100000</v>
      </c>
    </row>
    <row r="25" spans="1:6" ht="43.5" thickBot="1">
      <c r="A25" s="1" t="s">
        <v>35</v>
      </c>
      <c r="B25" s="2">
        <v>423400</v>
      </c>
      <c r="C25" s="3" t="s">
        <v>36</v>
      </c>
      <c r="D25" s="4">
        <f t="shared" si="0"/>
        <v>240000</v>
      </c>
      <c r="E25" s="4">
        <v>200000</v>
      </c>
      <c r="F25" s="4">
        <v>40000</v>
      </c>
    </row>
    <row r="26" spans="1:6" ht="15.75" thickBot="1">
      <c r="A26" s="1">
        <v>20</v>
      </c>
      <c r="B26" s="2">
        <v>423500</v>
      </c>
      <c r="C26" s="3" t="s">
        <v>37</v>
      </c>
      <c r="D26" s="4">
        <f t="shared" si="0"/>
        <v>613933</v>
      </c>
      <c r="E26" s="4">
        <v>132000</v>
      </c>
      <c r="F26" s="4">
        <v>481933</v>
      </c>
    </row>
    <row r="27" spans="1:6" ht="29.25" thickBot="1">
      <c r="A27" s="1">
        <v>21</v>
      </c>
      <c r="B27" s="2">
        <v>423600</v>
      </c>
      <c r="C27" s="3" t="s">
        <v>38</v>
      </c>
      <c r="D27" s="4">
        <f t="shared" si="0"/>
        <v>400000</v>
      </c>
      <c r="E27" s="4">
        <v>300000</v>
      </c>
      <c r="F27" s="4">
        <v>100000</v>
      </c>
    </row>
    <row r="28" spans="1:6" ht="15.75" thickBot="1">
      <c r="A28" s="1">
        <v>22</v>
      </c>
      <c r="B28" s="2">
        <v>423700</v>
      </c>
      <c r="C28" s="3" t="s">
        <v>39</v>
      </c>
      <c r="D28" s="4">
        <f t="shared" si="0"/>
        <v>250000</v>
      </c>
      <c r="E28" s="18">
        <v>200000</v>
      </c>
      <c r="F28" s="4">
        <v>50000</v>
      </c>
    </row>
    <row r="29" spans="1:6" ht="15.75" thickBot="1">
      <c r="A29" s="1">
        <v>23</v>
      </c>
      <c r="B29" s="2">
        <v>424100</v>
      </c>
      <c r="C29" s="3" t="s">
        <v>40</v>
      </c>
      <c r="D29" s="4">
        <f t="shared" si="0"/>
        <v>100000</v>
      </c>
      <c r="E29" s="6">
        <v>0</v>
      </c>
      <c r="F29" s="4">
        <v>100000</v>
      </c>
    </row>
    <row r="30" spans="1:6" ht="29.25" thickBot="1">
      <c r="A30" s="1">
        <v>24</v>
      </c>
      <c r="B30" s="2">
        <v>424200</v>
      </c>
      <c r="C30" s="3" t="s">
        <v>41</v>
      </c>
      <c r="D30" s="4">
        <f t="shared" si="0"/>
        <v>300000</v>
      </c>
      <c r="E30" s="6">
        <v>170000</v>
      </c>
      <c r="F30" s="4">
        <v>130000</v>
      </c>
    </row>
    <row r="31" spans="1:6" ht="15.75" thickBot="1">
      <c r="A31" s="1">
        <v>25</v>
      </c>
      <c r="B31" s="2">
        <v>424300</v>
      </c>
      <c r="C31" s="3" t="s">
        <v>42</v>
      </c>
      <c r="D31" s="4">
        <f t="shared" si="0"/>
        <v>1950000</v>
      </c>
      <c r="E31" s="6">
        <v>0</v>
      </c>
      <c r="F31" s="4">
        <v>1950000</v>
      </c>
    </row>
    <row r="32" spans="1:6" ht="29.25" thickBot="1">
      <c r="A32" s="1">
        <v>26</v>
      </c>
      <c r="B32" s="2">
        <v>424900</v>
      </c>
      <c r="C32" s="3" t="s">
        <v>43</v>
      </c>
      <c r="D32" s="4">
        <f t="shared" si="0"/>
        <v>399861</v>
      </c>
      <c r="E32" s="6">
        <v>175861</v>
      </c>
      <c r="F32" s="4">
        <v>224000</v>
      </c>
    </row>
    <row r="33" spans="1:6" ht="43.5" thickBot="1">
      <c r="A33" s="1">
        <v>27</v>
      </c>
      <c r="B33" s="2">
        <v>424900</v>
      </c>
      <c r="C33" s="3" t="s">
        <v>44</v>
      </c>
      <c r="D33" s="4">
        <f t="shared" si="0"/>
        <v>0</v>
      </c>
      <c r="E33" s="6">
        <v>0</v>
      </c>
      <c r="F33" s="4">
        <v>0</v>
      </c>
    </row>
    <row r="34" spans="1:6" ht="15.75" thickBot="1">
      <c r="A34" s="1">
        <v>28</v>
      </c>
      <c r="B34" s="2">
        <v>425100</v>
      </c>
      <c r="C34" s="3" t="s">
        <v>45</v>
      </c>
      <c r="D34" s="4">
        <f t="shared" si="0"/>
        <v>6650000</v>
      </c>
      <c r="E34" s="4">
        <v>6100000</v>
      </c>
      <c r="F34" s="4">
        <v>550000</v>
      </c>
    </row>
    <row r="35" spans="1:6" ht="15.75" thickBot="1">
      <c r="A35" s="1">
        <v>29</v>
      </c>
      <c r="B35" s="2">
        <v>425200</v>
      </c>
      <c r="C35" s="3" t="s">
        <v>46</v>
      </c>
      <c r="D35" s="4">
        <f t="shared" si="0"/>
        <v>2023593</v>
      </c>
      <c r="E35" s="4">
        <v>1471668</v>
      </c>
      <c r="F35" s="4">
        <v>551925</v>
      </c>
    </row>
    <row r="36" spans="1:6" ht="29.25" thickBot="1">
      <c r="A36" s="1">
        <v>30</v>
      </c>
      <c r="B36" s="2">
        <v>426100</v>
      </c>
      <c r="C36" s="3" t="s">
        <v>47</v>
      </c>
      <c r="D36" s="4">
        <f t="shared" si="0"/>
        <v>0</v>
      </c>
      <c r="E36" s="6">
        <v>0</v>
      </c>
      <c r="F36" s="4">
        <v>0</v>
      </c>
    </row>
    <row r="37" spans="1:6" ht="15.75" thickBot="1">
      <c r="A37" s="1">
        <v>31</v>
      </c>
      <c r="B37" s="2">
        <v>426100</v>
      </c>
      <c r="C37" s="3" t="s">
        <v>48</v>
      </c>
      <c r="D37" s="4">
        <f t="shared" si="0"/>
        <v>0</v>
      </c>
      <c r="E37" s="4">
        <v>0</v>
      </c>
      <c r="F37" s="4">
        <v>0</v>
      </c>
    </row>
    <row r="38" spans="1:6" ht="15.75" thickBot="1">
      <c r="A38" s="1">
        <v>32</v>
      </c>
      <c r="B38" s="2">
        <v>426100</v>
      </c>
      <c r="C38" s="3" t="s">
        <v>49</v>
      </c>
      <c r="D38" s="4">
        <f>SUM(E38+F38)</f>
        <v>0</v>
      </c>
      <c r="E38" s="6">
        <v>0</v>
      </c>
      <c r="F38" s="4">
        <v>0</v>
      </c>
    </row>
    <row r="39" spans="1:6" ht="29.25" thickBot="1">
      <c r="A39" s="1">
        <v>33</v>
      </c>
      <c r="B39" s="2">
        <v>426200</v>
      </c>
      <c r="C39" s="3" t="s">
        <v>50</v>
      </c>
      <c r="D39" s="4">
        <f t="shared" si="0"/>
        <v>0</v>
      </c>
      <c r="E39" s="6">
        <v>0</v>
      </c>
      <c r="F39" s="4">
        <v>0</v>
      </c>
    </row>
    <row r="40" spans="1:6" ht="29.25" thickBot="1">
      <c r="A40" s="1">
        <v>34</v>
      </c>
      <c r="B40" s="2">
        <v>426300</v>
      </c>
      <c r="C40" s="3" t="s">
        <v>51</v>
      </c>
      <c r="D40" s="4">
        <f t="shared" si="0"/>
        <v>250000</v>
      </c>
      <c r="E40" s="6">
        <v>150000</v>
      </c>
      <c r="F40" s="4">
        <v>100000</v>
      </c>
    </row>
    <row r="41" spans="1:6" ht="15.75" thickBot="1">
      <c r="A41" s="1">
        <v>35</v>
      </c>
      <c r="B41" s="2">
        <v>426400</v>
      </c>
      <c r="C41" s="3" t="s">
        <v>52</v>
      </c>
      <c r="D41" s="4">
        <f t="shared" si="0"/>
        <v>500000</v>
      </c>
      <c r="E41" s="4">
        <v>250000</v>
      </c>
      <c r="F41" s="4">
        <v>250000</v>
      </c>
    </row>
    <row r="42" spans="1:6" ht="29.25" thickBot="1">
      <c r="A42" s="1">
        <v>36</v>
      </c>
      <c r="B42" s="2">
        <v>426700</v>
      </c>
      <c r="C42" s="3" t="s">
        <v>53</v>
      </c>
      <c r="D42" s="4">
        <f t="shared" si="0"/>
        <v>0</v>
      </c>
      <c r="E42" s="6">
        <v>0</v>
      </c>
      <c r="F42" s="4">
        <v>0</v>
      </c>
    </row>
    <row r="43" spans="1:6" ht="29.25" thickBot="1">
      <c r="A43" s="1">
        <v>37</v>
      </c>
      <c r="B43" s="2">
        <v>426800</v>
      </c>
      <c r="C43" s="3" t="s">
        <v>54</v>
      </c>
      <c r="D43" s="4">
        <f t="shared" si="0"/>
        <v>36927071</v>
      </c>
      <c r="E43" s="4">
        <v>25395545</v>
      </c>
      <c r="F43" s="4">
        <v>11531526</v>
      </c>
    </row>
    <row r="44" spans="1:6" ht="29.25" thickBot="1">
      <c r="A44" s="1">
        <v>38</v>
      </c>
      <c r="B44" s="2">
        <v>426900</v>
      </c>
      <c r="C44" s="3" t="s">
        <v>55</v>
      </c>
      <c r="D44" s="4">
        <f t="shared" si="0"/>
        <v>0</v>
      </c>
      <c r="E44" s="4">
        <v>0</v>
      </c>
      <c r="F44" s="4">
        <v>0</v>
      </c>
    </row>
    <row r="45" spans="1:6" ht="15.75" thickBot="1">
      <c r="A45" s="1">
        <v>39</v>
      </c>
      <c r="B45" s="2">
        <v>472800</v>
      </c>
      <c r="C45" s="3" t="s">
        <v>56</v>
      </c>
      <c r="D45" s="4">
        <f t="shared" si="0"/>
        <v>13250000</v>
      </c>
      <c r="E45" s="4">
        <v>13250000</v>
      </c>
      <c r="F45" s="4">
        <v>0</v>
      </c>
    </row>
    <row r="46" spans="1:6" ht="29.25" thickBot="1">
      <c r="A46" s="1">
        <v>40</v>
      </c>
      <c r="B46" s="2">
        <v>482100</v>
      </c>
      <c r="C46" s="3" t="s">
        <v>57</v>
      </c>
      <c r="D46" s="4">
        <f t="shared" si="0"/>
        <v>315000</v>
      </c>
      <c r="E46" s="4">
        <v>155000</v>
      </c>
      <c r="F46" s="4">
        <v>160000</v>
      </c>
    </row>
    <row r="47" spans="1:6" ht="15.75" thickBot="1">
      <c r="A47" s="1">
        <v>41</v>
      </c>
      <c r="B47" s="2">
        <v>482200</v>
      </c>
      <c r="C47" s="3" t="s">
        <v>58</v>
      </c>
      <c r="D47" s="4">
        <f t="shared" si="0"/>
        <v>25000</v>
      </c>
      <c r="E47" s="6">
        <v>15000</v>
      </c>
      <c r="F47" s="4">
        <v>10000</v>
      </c>
    </row>
    <row r="48" spans="1:6" ht="15.75" thickBot="1">
      <c r="A48" s="1">
        <v>42</v>
      </c>
      <c r="B48" s="2">
        <v>482300</v>
      </c>
      <c r="C48" s="3" t="s">
        <v>59</v>
      </c>
      <c r="D48" s="4">
        <f t="shared" si="0"/>
        <v>10000</v>
      </c>
      <c r="E48" s="6">
        <v>10000</v>
      </c>
      <c r="F48" s="4">
        <v>0</v>
      </c>
    </row>
    <row r="49" spans="1:6" ht="30.75" thickBot="1">
      <c r="A49" s="7"/>
      <c r="B49" s="8"/>
      <c r="C49" s="9" t="s">
        <v>60</v>
      </c>
      <c r="D49" s="10">
        <f>SUM(E49+F49)</f>
        <v>191985847</v>
      </c>
      <c r="E49" s="10">
        <f>SUM(E6:E48)</f>
        <v>118870911</v>
      </c>
      <c r="F49" s="10">
        <f>SUM(F6:F48)</f>
        <v>73114936</v>
      </c>
    </row>
    <row r="50" spans="1:6" ht="15.75" thickBot="1"/>
    <row r="51" spans="1:6">
      <c r="A51" s="21" t="s">
        <v>62</v>
      </c>
      <c r="B51" s="22"/>
      <c r="C51" s="22"/>
      <c r="D51" s="22"/>
      <c r="E51" s="22"/>
      <c r="F51" s="23"/>
    </row>
    <row r="52" spans="1:6">
      <c r="A52" s="24" t="s">
        <v>61</v>
      </c>
      <c r="B52" s="24"/>
      <c r="C52" s="24"/>
      <c r="D52" s="24"/>
      <c r="E52" s="24"/>
      <c r="F52" s="24"/>
    </row>
    <row r="53" spans="1:6" ht="15.75" thickBot="1">
      <c r="A53" s="1">
        <v>1</v>
      </c>
      <c r="B53" s="2">
        <v>512000</v>
      </c>
      <c r="C53" s="3" t="s">
        <v>63</v>
      </c>
      <c r="D53" s="4">
        <f t="shared" ref="D53" si="1">SUM(E53+F53)</f>
        <v>300000</v>
      </c>
      <c r="E53" s="6">
        <v>0</v>
      </c>
      <c r="F53" s="4">
        <v>300000</v>
      </c>
    </row>
    <row r="54" spans="1:6" ht="30.75" thickBot="1">
      <c r="A54" s="7"/>
      <c r="B54" s="8"/>
      <c r="C54" s="9" t="s">
        <v>64</v>
      </c>
      <c r="D54" s="10">
        <f>SUM(D49:D53)</f>
        <v>192285847</v>
      </c>
      <c r="E54" s="10">
        <f>SUM(E49:E53)</f>
        <v>118870911</v>
      </c>
      <c r="F54" s="10">
        <f>SUM(F49:F53)</f>
        <v>73414936</v>
      </c>
    </row>
  </sheetData>
  <mergeCells count="4">
    <mergeCell ref="A4:F4"/>
    <mergeCell ref="A5:F5"/>
    <mergeCell ref="A51:F51"/>
    <mergeCell ref="A52:F5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3" sqref="A3:F20"/>
    </sheetView>
  </sheetViews>
  <sheetFormatPr defaultRowHeight="15"/>
  <cols>
    <col min="1" max="1" width="5.7109375" customWidth="1"/>
    <col min="2" max="2" width="14" customWidth="1"/>
    <col min="3" max="3" width="34.28515625" customWidth="1"/>
    <col min="4" max="4" width="17.140625" customWidth="1"/>
    <col min="5" max="5" width="18.28515625" customWidth="1"/>
    <col min="6" max="6" width="17.85546875" customWidth="1"/>
  </cols>
  <sheetData>
    <row r="1" spans="1:6">
      <c r="A1" s="11" t="s">
        <v>94</v>
      </c>
      <c r="B1" s="11"/>
      <c r="C1" s="11"/>
      <c r="D1" s="11"/>
      <c r="E1" s="11"/>
      <c r="F1" s="11"/>
    </row>
    <row r="2" spans="1:6">
      <c r="A2" s="11" t="s">
        <v>95</v>
      </c>
      <c r="B2" s="11"/>
      <c r="C2" s="11"/>
      <c r="D2" s="11"/>
      <c r="E2" s="11"/>
      <c r="F2" s="11"/>
    </row>
    <row r="3" spans="1:6" ht="15.75" thickBot="1">
      <c r="A3" s="13" t="s">
        <v>65</v>
      </c>
    </row>
    <row r="4" spans="1:6" ht="32.25" customHeight="1">
      <c r="A4" s="28" t="s">
        <v>66</v>
      </c>
      <c r="B4" s="30" t="s">
        <v>67</v>
      </c>
      <c r="C4" s="28" t="s">
        <v>68</v>
      </c>
      <c r="D4" s="14" t="s">
        <v>69</v>
      </c>
      <c r="E4" s="14" t="s">
        <v>92</v>
      </c>
      <c r="F4" s="28" t="s">
        <v>93</v>
      </c>
    </row>
    <row r="5" spans="1:6" ht="12.75" customHeight="1" thickBot="1">
      <c r="A5" s="29"/>
      <c r="B5" s="31"/>
      <c r="C5" s="29"/>
      <c r="D5" s="15" t="s">
        <v>70</v>
      </c>
      <c r="E5" s="16"/>
      <c r="F5" s="29"/>
    </row>
    <row r="6" spans="1:6" ht="27.75" customHeight="1" thickBot="1">
      <c r="A6" s="1" t="s">
        <v>1</v>
      </c>
      <c r="B6" s="2">
        <v>791000</v>
      </c>
      <c r="C6" s="3" t="s">
        <v>71</v>
      </c>
      <c r="D6" s="4">
        <f>SUM(E6+F6)</f>
        <v>46088639</v>
      </c>
      <c r="E6" s="4">
        <v>46088639</v>
      </c>
      <c r="F6" s="6">
        <v>0</v>
      </c>
    </row>
    <row r="7" spans="1:6" ht="31.5" customHeight="1" thickBot="1">
      <c r="A7" s="1" t="s">
        <v>72</v>
      </c>
      <c r="B7" s="2">
        <v>791000</v>
      </c>
      <c r="C7" s="3" t="s">
        <v>73</v>
      </c>
      <c r="D7" s="4">
        <f t="shared" ref="D7:D19" si="0">SUM(E7+F7)</f>
        <v>7829605</v>
      </c>
      <c r="E7" s="4">
        <v>7829605</v>
      </c>
      <c r="F7" s="6">
        <v>0</v>
      </c>
    </row>
    <row r="8" spans="1:6" ht="27.75" customHeight="1" thickBot="1">
      <c r="A8" s="1" t="s">
        <v>74</v>
      </c>
      <c r="B8" s="2">
        <v>791000</v>
      </c>
      <c r="C8" s="3" t="s">
        <v>75</v>
      </c>
      <c r="D8" s="4">
        <f>SUM(E8+F8)</f>
        <v>64952667</v>
      </c>
      <c r="E8" s="4">
        <v>64952667</v>
      </c>
      <c r="F8" s="6">
        <v>0</v>
      </c>
    </row>
    <row r="9" spans="1:6" ht="28.5" customHeight="1" thickBot="1">
      <c r="A9" s="1">
        <v>4</v>
      </c>
      <c r="B9" s="2">
        <v>791000</v>
      </c>
      <c r="C9" s="3" t="s">
        <v>76</v>
      </c>
      <c r="D9" s="4">
        <f t="shared" si="0"/>
        <v>0</v>
      </c>
      <c r="E9" s="4">
        <v>0</v>
      </c>
      <c r="F9" s="17">
        <v>0</v>
      </c>
    </row>
    <row r="10" spans="1:6" ht="35.25" customHeight="1" thickBot="1">
      <c r="A10" s="1">
        <v>5</v>
      </c>
      <c r="B10" s="2">
        <v>791000</v>
      </c>
      <c r="C10" s="3" t="s">
        <v>77</v>
      </c>
      <c r="D10" s="4">
        <f t="shared" si="0"/>
        <v>0</v>
      </c>
      <c r="E10" s="4">
        <v>0</v>
      </c>
      <c r="F10" s="6">
        <v>0</v>
      </c>
    </row>
    <row r="11" spans="1:6" ht="27" customHeight="1" thickBot="1">
      <c r="A11" s="1" t="s">
        <v>9</v>
      </c>
      <c r="B11" s="2">
        <v>791000</v>
      </c>
      <c r="C11" s="3" t="s">
        <v>78</v>
      </c>
      <c r="D11" s="4">
        <f t="shared" si="0"/>
        <v>0</v>
      </c>
      <c r="E11" s="4">
        <v>0</v>
      </c>
      <c r="F11" s="6">
        <v>0</v>
      </c>
    </row>
    <row r="12" spans="1:6" ht="33.75" customHeight="1" thickBot="1">
      <c r="A12" s="1" t="s">
        <v>9</v>
      </c>
      <c r="B12" s="2">
        <v>733121</v>
      </c>
      <c r="C12" s="3" t="s">
        <v>79</v>
      </c>
      <c r="D12" s="4">
        <f t="shared" si="0"/>
        <v>1005934</v>
      </c>
      <c r="E12" s="6">
        <v>0</v>
      </c>
      <c r="F12" s="4">
        <v>1005934</v>
      </c>
    </row>
    <row r="13" spans="1:6" ht="22.5" customHeight="1" thickBot="1">
      <c r="A13" s="1" t="s">
        <v>80</v>
      </c>
      <c r="B13" s="2">
        <v>745100</v>
      </c>
      <c r="C13" s="3" t="s">
        <v>81</v>
      </c>
      <c r="D13" s="4">
        <f t="shared" si="0"/>
        <v>300000</v>
      </c>
      <c r="E13" s="6">
        <v>0</v>
      </c>
      <c r="F13" s="4">
        <v>300000</v>
      </c>
    </row>
    <row r="14" spans="1:6" ht="15.75" thickBot="1">
      <c r="A14" s="5" t="s">
        <v>82</v>
      </c>
      <c r="B14" s="2">
        <v>745100</v>
      </c>
      <c r="C14" s="3" t="s">
        <v>83</v>
      </c>
      <c r="D14" s="4">
        <f t="shared" si="0"/>
        <v>32869002</v>
      </c>
      <c r="E14" s="6">
        <v>0</v>
      </c>
      <c r="F14" s="4">
        <v>32869002</v>
      </c>
    </row>
    <row r="15" spans="1:6" ht="15.75" thickBot="1">
      <c r="A15" s="1" t="s">
        <v>15</v>
      </c>
      <c r="B15" s="2">
        <v>745100</v>
      </c>
      <c r="C15" s="3" t="s">
        <v>84</v>
      </c>
      <c r="D15" s="4">
        <f t="shared" si="0"/>
        <v>12500000</v>
      </c>
      <c r="E15" s="6">
        <v>0</v>
      </c>
      <c r="F15" s="4">
        <v>12500000</v>
      </c>
    </row>
    <row r="16" spans="1:6" ht="15.75" thickBot="1">
      <c r="A16" s="1" t="s">
        <v>17</v>
      </c>
      <c r="B16" s="2">
        <v>781000</v>
      </c>
      <c r="C16" s="3" t="s">
        <v>85</v>
      </c>
      <c r="D16" s="4">
        <f t="shared" si="0"/>
        <v>400000</v>
      </c>
      <c r="E16" s="6">
        <v>0</v>
      </c>
      <c r="F16" s="4">
        <v>400000</v>
      </c>
    </row>
    <row r="17" spans="1:6" ht="15.75" thickBot="1">
      <c r="A17" s="1" t="s">
        <v>19</v>
      </c>
      <c r="B17" s="2">
        <v>781111</v>
      </c>
      <c r="C17" s="3" t="s">
        <v>86</v>
      </c>
      <c r="D17" s="4">
        <f t="shared" si="0"/>
        <v>26040000</v>
      </c>
      <c r="E17" s="6">
        <v>0</v>
      </c>
      <c r="F17" s="4">
        <v>26040000</v>
      </c>
    </row>
    <row r="18" spans="1:6" ht="29.25" thickBot="1">
      <c r="A18" s="5" t="s">
        <v>87</v>
      </c>
      <c r="B18" s="2">
        <v>731200</v>
      </c>
      <c r="C18" s="3" t="s">
        <v>88</v>
      </c>
      <c r="D18" s="4">
        <f t="shared" si="0"/>
        <v>0</v>
      </c>
      <c r="E18" s="6">
        <v>0</v>
      </c>
      <c r="F18" s="4">
        <v>0</v>
      </c>
    </row>
    <row r="19" spans="1:6" ht="29.25" thickBot="1">
      <c r="A19" s="5" t="s">
        <v>89</v>
      </c>
      <c r="B19" s="2">
        <v>311000</v>
      </c>
      <c r="C19" s="3" t="s">
        <v>90</v>
      </c>
      <c r="D19" s="4">
        <f t="shared" si="0"/>
        <v>300000</v>
      </c>
      <c r="E19" s="6">
        <v>0</v>
      </c>
      <c r="F19" s="4">
        <v>300000</v>
      </c>
    </row>
    <row r="20" spans="1:6" ht="30" customHeight="1" thickBot="1">
      <c r="A20" s="25" t="s">
        <v>91</v>
      </c>
      <c r="B20" s="26"/>
      <c r="C20" s="27"/>
      <c r="D20" s="10">
        <f>SUM(D6:D19)</f>
        <v>192285847</v>
      </c>
      <c r="E20" s="10">
        <f>SUM(E6:E19)</f>
        <v>118870911</v>
      </c>
      <c r="F20" s="10">
        <f>SUM(F6:F19)</f>
        <v>73414936</v>
      </c>
    </row>
  </sheetData>
  <mergeCells count="5">
    <mergeCell ref="A20:C20"/>
    <mergeCell ref="A4:A5"/>
    <mergeCell ref="B4:B5"/>
    <mergeCell ref="C4:C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4"/>
  <sheetViews>
    <sheetView tabSelected="1" topLeftCell="A4" workbookViewId="0">
      <selection activeCell="H11" sqref="H11"/>
    </sheetView>
  </sheetViews>
  <sheetFormatPr defaultRowHeight="15"/>
  <cols>
    <col min="1" max="1" width="6.42578125" customWidth="1"/>
    <col min="2" max="2" width="12" customWidth="1"/>
    <col min="3" max="3" width="47.5703125" customWidth="1"/>
    <col min="4" max="4" width="17.42578125" customWidth="1"/>
    <col min="5" max="5" width="16.85546875" customWidth="1"/>
    <col min="6" max="6" width="22.85546875" customWidth="1"/>
  </cols>
  <sheetData>
    <row r="1" spans="1:3">
      <c r="A1" t="s">
        <v>94</v>
      </c>
    </row>
    <row r="2" spans="1:3">
      <c r="A2" t="s">
        <v>95</v>
      </c>
    </row>
    <row r="3" spans="1:3">
      <c r="A3" t="s">
        <v>96</v>
      </c>
    </row>
    <row r="4" spans="1:3">
      <c r="A4" t="s">
        <v>124</v>
      </c>
    </row>
    <row r="8" spans="1:3">
      <c r="A8" t="s">
        <v>97</v>
      </c>
    </row>
    <row r="9" spans="1:3">
      <c r="A9" t="s">
        <v>98</v>
      </c>
    </row>
    <row r="10" spans="1:3">
      <c r="A10" t="s">
        <v>99</v>
      </c>
    </row>
    <row r="11" spans="1:3">
      <c r="A11" t="s">
        <v>123</v>
      </c>
    </row>
    <row r="14" spans="1:3">
      <c r="A14" t="s">
        <v>122</v>
      </c>
    </row>
    <row r="15" spans="1:3">
      <c r="C15" t="s">
        <v>117</v>
      </c>
    </row>
    <row r="16" spans="1:3">
      <c r="A16" t="s">
        <v>118</v>
      </c>
    </row>
    <row r="17" spans="1:6">
      <c r="C17" t="s">
        <v>119</v>
      </c>
    </row>
    <row r="18" spans="1:6" ht="15.75" thickBot="1">
      <c r="A18" s="13" t="s">
        <v>65</v>
      </c>
    </row>
    <row r="19" spans="1:6" ht="15.75">
      <c r="A19" s="28" t="s">
        <v>66</v>
      </c>
      <c r="B19" s="32" t="s">
        <v>67</v>
      </c>
      <c r="C19" s="28" t="s">
        <v>68</v>
      </c>
      <c r="D19" s="14" t="s">
        <v>69</v>
      </c>
      <c r="E19" s="14" t="s">
        <v>92</v>
      </c>
      <c r="F19" s="28" t="s">
        <v>93</v>
      </c>
    </row>
    <row r="20" spans="1:6" ht="16.5" thickBot="1">
      <c r="A20" s="29"/>
      <c r="B20" s="33"/>
      <c r="C20" s="29"/>
      <c r="D20" s="15" t="s">
        <v>70</v>
      </c>
      <c r="E20" s="16"/>
      <c r="F20" s="29"/>
    </row>
    <row r="21" spans="1:6" ht="33.75" customHeight="1" thickBot="1">
      <c r="A21" s="1" t="s">
        <v>1</v>
      </c>
      <c r="B21" s="2">
        <v>791000</v>
      </c>
      <c r="C21" s="3" t="s">
        <v>100</v>
      </c>
      <c r="D21" s="4">
        <f>SUM(E21+F21)</f>
        <v>46088639</v>
      </c>
      <c r="E21" s="4">
        <v>46088639</v>
      </c>
      <c r="F21" s="6">
        <v>0</v>
      </c>
    </row>
    <row r="22" spans="1:6" ht="15.75" thickBot="1">
      <c r="A22" s="1" t="s">
        <v>72</v>
      </c>
      <c r="B22" s="2">
        <v>791000</v>
      </c>
      <c r="C22" s="3" t="s">
        <v>101</v>
      </c>
      <c r="D22" s="4">
        <f t="shared" ref="D22:D34" si="0">SUM(E22+F22)</f>
        <v>7829605</v>
      </c>
      <c r="E22" s="4">
        <v>7829605</v>
      </c>
      <c r="F22" s="6">
        <v>0</v>
      </c>
    </row>
    <row r="23" spans="1:6" ht="37.5" customHeight="1" thickBot="1">
      <c r="A23" s="1" t="s">
        <v>74</v>
      </c>
      <c r="B23" s="2">
        <v>791000</v>
      </c>
      <c r="C23" s="3" t="s">
        <v>105</v>
      </c>
      <c r="D23" s="4">
        <f>SUM(E23+F23)</f>
        <v>64952667</v>
      </c>
      <c r="E23" s="4">
        <v>64952667</v>
      </c>
      <c r="F23" s="6">
        <v>0</v>
      </c>
    </row>
    <row r="24" spans="1:6" ht="30.75" customHeight="1" thickBot="1">
      <c r="A24" s="1">
        <v>4</v>
      </c>
      <c r="B24" s="2">
        <v>791000</v>
      </c>
      <c r="C24" s="3" t="s">
        <v>104</v>
      </c>
      <c r="D24" s="4">
        <f t="shared" si="0"/>
        <v>0</v>
      </c>
      <c r="E24" s="4">
        <v>0</v>
      </c>
      <c r="F24" s="17">
        <v>0</v>
      </c>
    </row>
    <row r="25" spans="1:6" ht="20.25" customHeight="1" thickBot="1">
      <c r="A25" s="1">
        <v>5</v>
      </c>
      <c r="B25" s="2">
        <v>791000</v>
      </c>
      <c r="C25" s="3" t="s">
        <v>103</v>
      </c>
      <c r="D25" s="4">
        <f t="shared" si="0"/>
        <v>0</v>
      </c>
      <c r="E25" s="4">
        <v>0</v>
      </c>
      <c r="F25" s="6">
        <v>0</v>
      </c>
    </row>
    <row r="26" spans="1:6" ht="26.25" customHeight="1" thickBot="1">
      <c r="A26" s="1" t="s">
        <v>9</v>
      </c>
      <c r="B26" s="2">
        <v>791000</v>
      </c>
      <c r="C26" s="3" t="s">
        <v>102</v>
      </c>
      <c r="D26" s="4">
        <f t="shared" si="0"/>
        <v>0</v>
      </c>
      <c r="E26" s="4">
        <v>0</v>
      </c>
      <c r="F26" s="6">
        <v>0</v>
      </c>
    </row>
    <row r="27" spans="1:6" ht="26.25" customHeight="1" thickBot="1">
      <c r="A27" s="1" t="s">
        <v>80</v>
      </c>
      <c r="B27" s="2">
        <v>733121</v>
      </c>
      <c r="C27" s="3" t="s">
        <v>79</v>
      </c>
      <c r="D27" s="4">
        <f t="shared" si="0"/>
        <v>1005934</v>
      </c>
      <c r="E27" s="6">
        <v>0</v>
      </c>
      <c r="F27" s="4">
        <v>1005934</v>
      </c>
    </row>
    <row r="28" spans="1:6" ht="15.75" thickBot="1">
      <c r="A28" s="1" t="s">
        <v>106</v>
      </c>
      <c r="B28" s="2">
        <v>745100</v>
      </c>
      <c r="C28" s="3" t="s">
        <v>81</v>
      </c>
      <c r="D28" s="4">
        <f t="shared" si="0"/>
        <v>300000</v>
      </c>
      <c r="E28" s="6">
        <v>0</v>
      </c>
      <c r="F28" s="4">
        <v>300000</v>
      </c>
    </row>
    <row r="29" spans="1:6" ht="15.75" thickBot="1">
      <c r="A29" s="1" t="s">
        <v>15</v>
      </c>
      <c r="B29" s="2">
        <v>745100</v>
      </c>
      <c r="C29" s="3" t="s">
        <v>83</v>
      </c>
      <c r="D29" s="4">
        <f t="shared" si="0"/>
        <v>32869002</v>
      </c>
      <c r="E29" s="6">
        <v>0</v>
      </c>
      <c r="F29" s="4">
        <v>32869002</v>
      </c>
    </row>
    <row r="30" spans="1:6" ht="15.75" thickBot="1">
      <c r="A30" s="1" t="s">
        <v>17</v>
      </c>
      <c r="B30" s="2">
        <v>745100</v>
      </c>
      <c r="C30" s="3" t="s">
        <v>84</v>
      </c>
      <c r="D30" s="4">
        <f t="shared" si="0"/>
        <v>12500000</v>
      </c>
      <c r="E30" s="6">
        <v>0</v>
      </c>
      <c r="F30" s="4">
        <v>12500000</v>
      </c>
    </row>
    <row r="31" spans="1:6" ht="15.75" thickBot="1">
      <c r="A31" s="1" t="s">
        <v>19</v>
      </c>
      <c r="B31" s="2">
        <v>781000</v>
      </c>
      <c r="C31" s="3" t="s">
        <v>85</v>
      </c>
      <c r="D31" s="4">
        <f t="shared" si="0"/>
        <v>400000</v>
      </c>
      <c r="E31" s="6">
        <v>0</v>
      </c>
      <c r="F31" s="4">
        <v>400000</v>
      </c>
    </row>
    <row r="32" spans="1:6" ht="15.75" thickBot="1">
      <c r="A32" s="1" t="s">
        <v>21</v>
      </c>
      <c r="B32" s="2">
        <v>781111</v>
      </c>
      <c r="C32" s="3" t="s">
        <v>86</v>
      </c>
      <c r="D32" s="4">
        <f t="shared" si="0"/>
        <v>26040000</v>
      </c>
      <c r="E32" s="6">
        <v>0</v>
      </c>
      <c r="F32" s="4">
        <v>26040000</v>
      </c>
    </row>
    <row r="33" spans="1:6" ht="29.25" thickBot="1">
      <c r="A33" s="1" t="s">
        <v>23</v>
      </c>
      <c r="B33" s="2">
        <v>731200</v>
      </c>
      <c r="C33" s="3" t="s">
        <v>88</v>
      </c>
      <c r="D33" s="4">
        <f t="shared" si="0"/>
        <v>0</v>
      </c>
      <c r="E33" s="6">
        <v>0</v>
      </c>
      <c r="F33" s="4">
        <v>0</v>
      </c>
    </row>
    <row r="34" spans="1:6" ht="29.25" thickBot="1">
      <c r="A34" s="1" t="s">
        <v>25</v>
      </c>
      <c r="B34" s="2">
        <v>311000</v>
      </c>
      <c r="C34" s="3" t="s">
        <v>90</v>
      </c>
      <c r="D34" s="4">
        <f t="shared" si="0"/>
        <v>300000</v>
      </c>
      <c r="E34" s="6">
        <v>0</v>
      </c>
      <c r="F34" s="4">
        <v>300000</v>
      </c>
    </row>
    <row r="35" spans="1:6" ht="15.75" thickBot="1">
      <c r="A35" s="25" t="s">
        <v>91</v>
      </c>
      <c r="B35" s="26"/>
      <c r="C35" s="27"/>
      <c r="D35" s="10">
        <f>SUM(D21:D34)</f>
        <v>192285847</v>
      </c>
      <c r="E35" s="10">
        <f>SUM(E21:E34)</f>
        <v>118870911</v>
      </c>
      <c r="F35" s="10">
        <f>SUM(F21:F34)</f>
        <v>73414936</v>
      </c>
    </row>
    <row r="36" spans="1:6">
      <c r="A36" s="19"/>
    </row>
    <row r="37" spans="1:6" ht="15.75" customHeight="1">
      <c r="A37" s="19"/>
      <c r="C37" s="20" t="s">
        <v>116</v>
      </c>
    </row>
    <row r="38" spans="1:6" ht="15.75" thickBot="1"/>
    <row r="39" spans="1:6">
      <c r="A39" s="21" t="s">
        <v>0</v>
      </c>
      <c r="B39" s="22"/>
      <c r="C39" s="22"/>
      <c r="D39" s="22"/>
      <c r="E39" s="22"/>
      <c r="F39" s="23"/>
    </row>
    <row r="40" spans="1:6">
      <c r="A40" s="24" t="s">
        <v>121</v>
      </c>
      <c r="B40" s="24"/>
      <c r="C40" s="24"/>
      <c r="D40" s="24"/>
      <c r="E40" s="24"/>
      <c r="F40" s="24"/>
    </row>
    <row r="41" spans="1:6" ht="15.75" thickBot="1">
      <c r="A41" s="1" t="s">
        <v>1</v>
      </c>
      <c r="B41" s="2">
        <v>411100</v>
      </c>
      <c r="C41" s="3" t="s">
        <v>2</v>
      </c>
      <c r="D41" s="4">
        <f>SUM(E41+F41)</f>
        <v>85591127</v>
      </c>
      <c r="E41" s="4">
        <v>46088639</v>
      </c>
      <c r="F41" s="4">
        <v>39502488</v>
      </c>
    </row>
    <row r="42" spans="1:6" ht="29.25" thickBot="1">
      <c r="A42" s="1" t="s">
        <v>3</v>
      </c>
      <c r="B42" s="2">
        <v>412100</v>
      </c>
      <c r="C42" s="3" t="s">
        <v>4</v>
      </c>
      <c r="D42" s="4">
        <f t="shared" ref="D42:D83" si="1">SUM(E42+F42)</f>
        <v>9978288</v>
      </c>
      <c r="E42" s="4">
        <v>5378117</v>
      </c>
      <c r="F42" s="4">
        <v>4600171</v>
      </c>
    </row>
    <row r="43" spans="1:6" ht="15.75" thickBot="1">
      <c r="A43" s="1">
        <v>3</v>
      </c>
      <c r="B43" s="2">
        <v>412200</v>
      </c>
      <c r="C43" s="3" t="s">
        <v>5</v>
      </c>
      <c r="D43" s="4">
        <f t="shared" si="1"/>
        <v>4543222</v>
      </c>
      <c r="E43" s="4">
        <v>2451488</v>
      </c>
      <c r="F43" s="4">
        <v>2091734</v>
      </c>
    </row>
    <row r="44" spans="1:6" ht="15.75" thickBot="1">
      <c r="A44" s="1">
        <v>4</v>
      </c>
      <c r="B44" s="2">
        <v>412300</v>
      </c>
      <c r="C44" s="3" t="s">
        <v>6</v>
      </c>
      <c r="D44" s="4">
        <f t="shared" si="1"/>
        <v>0</v>
      </c>
      <c r="E44" s="4">
        <v>0</v>
      </c>
      <c r="F44" s="4">
        <v>0</v>
      </c>
    </row>
    <row r="45" spans="1:6" ht="15.75" thickBot="1">
      <c r="A45" s="1" t="s">
        <v>7</v>
      </c>
      <c r="B45" s="2">
        <v>413000</v>
      </c>
      <c r="C45" s="3" t="s">
        <v>8</v>
      </c>
      <c r="D45" s="4">
        <f t="shared" si="1"/>
        <v>1236</v>
      </c>
      <c r="E45" s="4">
        <v>1236</v>
      </c>
      <c r="F45" s="4">
        <v>0</v>
      </c>
    </row>
    <row r="46" spans="1:6" ht="15.75" thickBot="1">
      <c r="A46" s="1" t="s">
        <v>9</v>
      </c>
      <c r="B46" s="2">
        <v>414100</v>
      </c>
      <c r="C46" s="3" t="s">
        <v>10</v>
      </c>
      <c r="D46" s="4">
        <f t="shared" si="1"/>
        <v>0</v>
      </c>
      <c r="E46" s="6">
        <v>0</v>
      </c>
      <c r="F46" s="4">
        <v>0</v>
      </c>
    </row>
    <row r="47" spans="1:6" ht="15.75" thickBot="1">
      <c r="A47" s="1">
        <v>7</v>
      </c>
      <c r="B47" s="2">
        <v>414300</v>
      </c>
      <c r="C47" s="3" t="s">
        <v>11</v>
      </c>
      <c r="D47" s="4">
        <f t="shared" si="1"/>
        <v>466439</v>
      </c>
      <c r="E47" s="4">
        <v>76439</v>
      </c>
      <c r="F47" s="4">
        <v>390000</v>
      </c>
    </row>
    <row r="48" spans="1:6" ht="15.75" thickBot="1">
      <c r="A48" s="1" t="s">
        <v>106</v>
      </c>
      <c r="B48" s="2">
        <v>414400</v>
      </c>
      <c r="C48" s="3" t="s">
        <v>13</v>
      </c>
      <c r="D48" s="4">
        <f t="shared" si="1"/>
        <v>150000</v>
      </c>
      <c r="E48" s="4">
        <v>0</v>
      </c>
      <c r="F48" s="4">
        <v>150000</v>
      </c>
    </row>
    <row r="49" spans="1:6" ht="29.25" thickBot="1">
      <c r="A49" s="1">
        <v>9</v>
      </c>
      <c r="B49" s="2">
        <v>415100</v>
      </c>
      <c r="C49" s="3" t="s">
        <v>14</v>
      </c>
      <c r="D49" s="4">
        <f t="shared" si="1"/>
        <v>4810407</v>
      </c>
      <c r="E49" s="4">
        <v>2872407</v>
      </c>
      <c r="F49" s="4">
        <v>1938000</v>
      </c>
    </row>
    <row r="50" spans="1:6" ht="15.75" thickBot="1">
      <c r="A50" s="1">
        <v>10</v>
      </c>
      <c r="B50" s="2">
        <v>416100</v>
      </c>
      <c r="C50" s="3" t="s">
        <v>16</v>
      </c>
      <c r="D50" s="4">
        <f t="shared" si="1"/>
        <v>425000</v>
      </c>
      <c r="E50" s="4">
        <v>0</v>
      </c>
      <c r="F50" s="4">
        <v>425000</v>
      </c>
    </row>
    <row r="51" spans="1:6" ht="29.25" thickBot="1">
      <c r="A51" s="1">
        <v>11</v>
      </c>
      <c r="B51" s="2">
        <v>421100</v>
      </c>
      <c r="C51" s="3" t="s">
        <v>18</v>
      </c>
      <c r="D51" s="4">
        <f t="shared" si="1"/>
        <v>0</v>
      </c>
      <c r="E51" s="2">
        <v>0</v>
      </c>
      <c r="F51" s="6">
        <v>0</v>
      </c>
    </row>
    <row r="52" spans="1:6" ht="15.75" thickBot="1">
      <c r="A52" s="1">
        <v>12</v>
      </c>
      <c r="B52" s="2">
        <v>421200</v>
      </c>
      <c r="C52" s="3" t="s">
        <v>20</v>
      </c>
      <c r="D52" s="4">
        <f t="shared" si="1"/>
        <v>14230000</v>
      </c>
      <c r="E52" s="4">
        <v>10200000</v>
      </c>
      <c r="F52" s="4">
        <v>4030000</v>
      </c>
    </row>
    <row r="53" spans="1:6" ht="15.75" thickBot="1">
      <c r="A53" s="1">
        <v>13</v>
      </c>
      <c r="B53" s="2">
        <v>421300</v>
      </c>
      <c r="C53" s="3" t="s">
        <v>22</v>
      </c>
      <c r="D53" s="4">
        <f t="shared" si="1"/>
        <v>3730670</v>
      </c>
      <c r="E53" s="4">
        <v>1500000</v>
      </c>
      <c r="F53" s="4">
        <v>2230670</v>
      </c>
    </row>
    <row r="54" spans="1:6" ht="15.75" thickBot="1">
      <c r="A54" s="1">
        <v>14</v>
      </c>
      <c r="B54" s="2">
        <v>421400</v>
      </c>
      <c r="C54" s="3" t="s">
        <v>24</v>
      </c>
      <c r="D54" s="4">
        <f t="shared" si="1"/>
        <v>475000</v>
      </c>
      <c r="E54" s="4">
        <v>300000</v>
      </c>
      <c r="F54" s="4">
        <v>175000</v>
      </c>
    </row>
    <row r="55" spans="1:6" ht="15.75" thickBot="1">
      <c r="A55" s="1">
        <v>15</v>
      </c>
      <c r="B55" s="2">
        <v>421500</v>
      </c>
      <c r="C55" s="3" t="s">
        <v>26</v>
      </c>
      <c r="D55" s="4">
        <f t="shared" si="1"/>
        <v>1200000</v>
      </c>
      <c r="E55" s="4">
        <v>850000</v>
      </c>
      <c r="F55" s="4">
        <v>350000</v>
      </c>
    </row>
    <row r="56" spans="1:6" ht="15.75" thickBot="1">
      <c r="A56" s="1">
        <v>16</v>
      </c>
      <c r="B56" s="2">
        <v>421900</v>
      </c>
      <c r="C56" s="3" t="s">
        <v>28</v>
      </c>
      <c r="D56" s="4">
        <f t="shared" si="1"/>
        <v>260000</v>
      </c>
      <c r="E56" s="4">
        <v>253511</v>
      </c>
      <c r="F56" s="4">
        <v>6489</v>
      </c>
    </row>
    <row r="57" spans="1:6" ht="29.25" thickBot="1">
      <c r="A57" s="1">
        <v>17</v>
      </c>
      <c r="B57" s="2">
        <v>422100</v>
      </c>
      <c r="C57" s="3" t="s">
        <v>30</v>
      </c>
      <c r="D57" s="4">
        <f t="shared" si="1"/>
        <v>150000</v>
      </c>
      <c r="E57" s="4">
        <v>24000</v>
      </c>
      <c r="F57" s="4">
        <v>126000</v>
      </c>
    </row>
    <row r="58" spans="1:6" ht="15.75" thickBot="1">
      <c r="A58" s="1">
        <v>18</v>
      </c>
      <c r="B58" s="2">
        <v>423200</v>
      </c>
      <c r="C58" s="3" t="s">
        <v>32</v>
      </c>
      <c r="D58" s="4">
        <f t="shared" si="1"/>
        <v>1570000</v>
      </c>
      <c r="E58" s="4">
        <v>800000</v>
      </c>
      <c r="F58" s="4">
        <v>770000</v>
      </c>
    </row>
    <row r="59" spans="1:6" ht="29.25" thickBot="1">
      <c r="A59" s="1">
        <v>19</v>
      </c>
      <c r="B59" s="2">
        <v>423300</v>
      </c>
      <c r="C59" s="3" t="s">
        <v>34</v>
      </c>
      <c r="D59" s="4">
        <f t="shared" si="1"/>
        <v>200000</v>
      </c>
      <c r="E59" s="4">
        <v>100000</v>
      </c>
      <c r="F59" s="4">
        <v>100000</v>
      </c>
    </row>
    <row r="60" spans="1:6" ht="29.25" thickBot="1">
      <c r="A60" s="1">
        <v>20</v>
      </c>
      <c r="B60" s="2">
        <v>423400</v>
      </c>
      <c r="C60" s="3" t="s">
        <v>36</v>
      </c>
      <c r="D60" s="4">
        <f t="shared" si="1"/>
        <v>240000</v>
      </c>
      <c r="E60" s="4">
        <v>200000</v>
      </c>
      <c r="F60" s="4">
        <v>40000</v>
      </c>
    </row>
    <row r="61" spans="1:6" ht="15.75" thickBot="1">
      <c r="A61" s="1">
        <v>21</v>
      </c>
      <c r="B61" s="2">
        <v>423500</v>
      </c>
      <c r="C61" s="3" t="s">
        <v>37</v>
      </c>
      <c r="D61" s="4">
        <f t="shared" si="1"/>
        <v>613933</v>
      </c>
      <c r="E61" s="4">
        <v>132000</v>
      </c>
      <c r="F61" s="4">
        <v>481933</v>
      </c>
    </row>
    <row r="62" spans="1:6" ht="15.75" thickBot="1">
      <c r="A62" s="1">
        <v>22</v>
      </c>
      <c r="B62" s="2">
        <v>423600</v>
      </c>
      <c r="C62" s="3" t="s">
        <v>38</v>
      </c>
      <c r="D62" s="4">
        <f t="shared" si="1"/>
        <v>400000</v>
      </c>
      <c r="E62" s="4">
        <v>300000</v>
      </c>
      <c r="F62" s="4">
        <v>100000</v>
      </c>
    </row>
    <row r="63" spans="1:6" ht="15.75" thickBot="1">
      <c r="A63" s="1">
        <v>23</v>
      </c>
      <c r="B63" s="2">
        <v>423700</v>
      </c>
      <c r="C63" s="3" t="s">
        <v>39</v>
      </c>
      <c r="D63" s="4">
        <f t="shared" si="1"/>
        <v>250000</v>
      </c>
      <c r="E63" s="18">
        <v>200000</v>
      </c>
      <c r="F63" s="4">
        <v>50000</v>
      </c>
    </row>
    <row r="64" spans="1:6" ht="15.75" thickBot="1">
      <c r="A64" s="1">
        <v>24</v>
      </c>
      <c r="B64" s="2">
        <v>424100</v>
      </c>
      <c r="C64" s="3" t="s">
        <v>40</v>
      </c>
      <c r="D64" s="4">
        <f t="shared" si="1"/>
        <v>100000</v>
      </c>
      <c r="E64" s="6">
        <v>0</v>
      </c>
      <c r="F64" s="4">
        <v>100000</v>
      </c>
    </row>
    <row r="65" spans="1:6" ht="15.75" thickBot="1">
      <c r="A65" s="1">
        <v>25</v>
      </c>
      <c r="B65" s="2">
        <v>424200</v>
      </c>
      <c r="C65" s="3" t="s">
        <v>41</v>
      </c>
      <c r="D65" s="4">
        <f t="shared" si="1"/>
        <v>300000</v>
      </c>
      <c r="E65" s="6">
        <v>170000</v>
      </c>
      <c r="F65" s="4">
        <v>130000</v>
      </c>
    </row>
    <row r="66" spans="1:6" ht="15.75" thickBot="1">
      <c r="A66" s="1">
        <v>26</v>
      </c>
      <c r="B66" s="2">
        <v>424300</v>
      </c>
      <c r="C66" s="3" t="s">
        <v>42</v>
      </c>
      <c r="D66" s="4">
        <f t="shared" si="1"/>
        <v>1950000</v>
      </c>
      <c r="E66" s="6">
        <v>0</v>
      </c>
      <c r="F66" s="4">
        <v>1950000</v>
      </c>
    </row>
    <row r="67" spans="1:6" ht="15.75" thickBot="1">
      <c r="A67" s="1">
        <v>27</v>
      </c>
      <c r="B67" s="2">
        <v>424900</v>
      </c>
      <c r="C67" s="3" t="s">
        <v>43</v>
      </c>
      <c r="D67" s="4">
        <f t="shared" si="1"/>
        <v>399861</v>
      </c>
      <c r="E67" s="6">
        <v>175861</v>
      </c>
      <c r="F67" s="4">
        <v>224000</v>
      </c>
    </row>
    <row r="68" spans="1:6" ht="29.25" thickBot="1">
      <c r="A68" s="1">
        <v>28</v>
      </c>
      <c r="B68" s="2">
        <v>424900</v>
      </c>
      <c r="C68" s="3" t="s">
        <v>44</v>
      </c>
      <c r="D68" s="4">
        <f t="shared" si="1"/>
        <v>0</v>
      </c>
      <c r="E68" s="6">
        <v>0</v>
      </c>
      <c r="F68" s="4">
        <v>0</v>
      </c>
    </row>
    <row r="69" spans="1:6" ht="15.75" thickBot="1">
      <c r="A69" s="1">
        <v>29</v>
      </c>
      <c r="B69" s="2">
        <v>425100</v>
      </c>
      <c r="C69" s="3" t="s">
        <v>45</v>
      </c>
      <c r="D69" s="4">
        <f t="shared" si="1"/>
        <v>6650000</v>
      </c>
      <c r="E69" s="4">
        <v>6100000</v>
      </c>
      <c r="F69" s="4">
        <v>550000</v>
      </c>
    </row>
    <row r="70" spans="1:6" ht="15.75" thickBot="1">
      <c r="A70" s="1">
        <v>30</v>
      </c>
      <c r="B70" s="2">
        <v>425200</v>
      </c>
      <c r="C70" s="3" t="s">
        <v>46</v>
      </c>
      <c r="D70" s="4">
        <f t="shared" si="1"/>
        <v>2023593</v>
      </c>
      <c r="E70" s="4">
        <v>1471668</v>
      </c>
      <c r="F70" s="4">
        <v>551925</v>
      </c>
    </row>
    <row r="71" spans="1:6" ht="15.75" thickBot="1">
      <c r="A71" s="1">
        <v>31</v>
      </c>
      <c r="B71" s="2">
        <v>426100</v>
      </c>
      <c r="C71" s="3" t="s">
        <v>47</v>
      </c>
      <c r="D71" s="4">
        <f t="shared" si="1"/>
        <v>0</v>
      </c>
      <c r="E71" s="6">
        <v>0</v>
      </c>
      <c r="F71" s="4">
        <v>0</v>
      </c>
    </row>
    <row r="72" spans="1:6" ht="15.75" thickBot="1">
      <c r="A72" s="1">
        <v>32</v>
      </c>
      <c r="B72" s="2">
        <v>426100</v>
      </c>
      <c r="C72" s="3" t="s">
        <v>48</v>
      </c>
      <c r="D72" s="4">
        <f t="shared" si="1"/>
        <v>0</v>
      </c>
      <c r="E72" s="4">
        <v>0</v>
      </c>
      <c r="F72" s="4">
        <v>0</v>
      </c>
    </row>
    <row r="73" spans="1:6" ht="15.75" thickBot="1">
      <c r="A73" s="1">
        <v>33</v>
      </c>
      <c r="B73" s="2">
        <v>426100</v>
      </c>
      <c r="C73" s="3" t="s">
        <v>49</v>
      </c>
      <c r="D73" s="4">
        <f>SUM(E73+F73)</f>
        <v>0</v>
      </c>
      <c r="E73" s="6">
        <v>0</v>
      </c>
      <c r="F73" s="4">
        <v>0</v>
      </c>
    </row>
    <row r="74" spans="1:6" ht="15.75" thickBot="1">
      <c r="A74" s="1">
        <v>34</v>
      </c>
      <c r="B74" s="2">
        <v>426200</v>
      </c>
      <c r="C74" s="3" t="s">
        <v>50</v>
      </c>
      <c r="D74" s="4">
        <f t="shared" si="1"/>
        <v>0</v>
      </c>
      <c r="E74" s="6">
        <v>0</v>
      </c>
      <c r="F74" s="4">
        <v>0</v>
      </c>
    </row>
    <row r="75" spans="1:6" ht="29.25" thickBot="1">
      <c r="A75" s="1">
        <v>35</v>
      </c>
      <c r="B75" s="2">
        <v>426300</v>
      </c>
      <c r="C75" s="3" t="s">
        <v>51</v>
      </c>
      <c r="D75" s="4">
        <f t="shared" si="1"/>
        <v>250000</v>
      </c>
      <c r="E75" s="6">
        <v>150000</v>
      </c>
      <c r="F75" s="4">
        <v>100000</v>
      </c>
    </row>
    <row r="76" spans="1:6" ht="15.75" thickBot="1">
      <c r="A76" s="1">
        <v>36</v>
      </c>
      <c r="B76" s="2">
        <v>426400</v>
      </c>
      <c r="C76" s="3" t="s">
        <v>52</v>
      </c>
      <c r="D76" s="4">
        <f t="shared" si="1"/>
        <v>500000</v>
      </c>
      <c r="E76" s="4">
        <v>250000</v>
      </c>
      <c r="F76" s="4">
        <v>250000</v>
      </c>
    </row>
    <row r="77" spans="1:6" ht="15.75" thickBot="1">
      <c r="A77" s="1">
        <v>37</v>
      </c>
      <c r="B77" s="2">
        <v>426700</v>
      </c>
      <c r="C77" s="3" t="s">
        <v>53</v>
      </c>
      <c r="D77" s="4">
        <f t="shared" si="1"/>
        <v>0</v>
      </c>
      <c r="E77" s="6">
        <v>0</v>
      </c>
      <c r="F77" s="4">
        <v>0</v>
      </c>
    </row>
    <row r="78" spans="1:6" ht="15.75" thickBot="1">
      <c r="A78" s="1">
        <v>38</v>
      </c>
      <c r="B78" s="2">
        <v>426800</v>
      </c>
      <c r="C78" s="3" t="s">
        <v>54</v>
      </c>
      <c r="D78" s="4">
        <f t="shared" si="1"/>
        <v>36927071</v>
      </c>
      <c r="E78" s="4">
        <v>25395545</v>
      </c>
      <c r="F78" s="4">
        <v>11531526</v>
      </c>
    </row>
    <row r="79" spans="1:6" ht="15.75" thickBot="1">
      <c r="A79" s="1">
        <v>39</v>
      </c>
      <c r="B79" s="2">
        <v>426900</v>
      </c>
      <c r="C79" s="3" t="s">
        <v>55</v>
      </c>
      <c r="D79" s="4">
        <f t="shared" si="1"/>
        <v>0</v>
      </c>
      <c r="E79" s="4">
        <v>0</v>
      </c>
      <c r="F79" s="4">
        <v>0</v>
      </c>
    </row>
    <row r="80" spans="1:6" ht="15.75" thickBot="1">
      <c r="A80" s="1">
        <v>40</v>
      </c>
      <c r="B80" s="2">
        <v>472800</v>
      </c>
      <c r="C80" s="3" t="s">
        <v>56</v>
      </c>
      <c r="D80" s="4">
        <f t="shared" si="1"/>
        <v>13250000</v>
      </c>
      <c r="E80" s="4">
        <v>13250000</v>
      </c>
      <c r="F80" s="4">
        <v>0</v>
      </c>
    </row>
    <row r="81" spans="1:6" ht="15.75" thickBot="1">
      <c r="A81" s="1">
        <v>41</v>
      </c>
      <c r="B81" s="2">
        <v>482100</v>
      </c>
      <c r="C81" s="3" t="s">
        <v>57</v>
      </c>
      <c r="D81" s="4">
        <f t="shared" si="1"/>
        <v>315000</v>
      </c>
      <c r="E81" s="4">
        <v>155000</v>
      </c>
      <c r="F81" s="4">
        <v>160000</v>
      </c>
    </row>
    <row r="82" spans="1:6" ht="15.75" thickBot="1">
      <c r="A82" s="1">
        <v>42</v>
      </c>
      <c r="B82" s="2">
        <v>482200</v>
      </c>
      <c r="C82" s="3" t="s">
        <v>58</v>
      </c>
      <c r="D82" s="4">
        <f t="shared" si="1"/>
        <v>25000</v>
      </c>
      <c r="E82" s="6">
        <v>15000</v>
      </c>
      <c r="F82" s="4">
        <v>10000</v>
      </c>
    </row>
    <row r="83" spans="1:6" ht="15.75" thickBot="1">
      <c r="A83" s="1">
        <v>43</v>
      </c>
      <c r="B83" s="2">
        <v>482300</v>
      </c>
      <c r="C83" s="3" t="s">
        <v>59</v>
      </c>
      <c r="D83" s="4">
        <f t="shared" si="1"/>
        <v>10000</v>
      </c>
      <c r="E83" s="6">
        <v>10000</v>
      </c>
      <c r="F83" s="4">
        <v>0</v>
      </c>
    </row>
    <row r="84" spans="1:6" ht="15.75" thickBot="1">
      <c r="A84" s="7"/>
      <c r="B84" s="8"/>
      <c r="C84" s="9" t="s">
        <v>60</v>
      </c>
      <c r="D84" s="10">
        <f>SUM(E84+F84)</f>
        <v>191985847</v>
      </c>
      <c r="E84" s="10">
        <f>SUM(E41:E83)</f>
        <v>118870911</v>
      </c>
      <c r="F84" s="10">
        <f>SUM(F41:F83)</f>
        <v>73114936</v>
      </c>
    </row>
    <row r="85" spans="1:6" ht="15.75" thickBot="1"/>
    <row r="86" spans="1:6">
      <c r="A86" s="21" t="s">
        <v>62</v>
      </c>
      <c r="B86" s="22"/>
      <c r="C86" s="22"/>
      <c r="D86" s="22"/>
      <c r="E86" s="22"/>
      <c r="F86" s="23"/>
    </row>
    <row r="87" spans="1:6">
      <c r="A87" s="24" t="s">
        <v>120</v>
      </c>
      <c r="B87" s="24"/>
      <c r="C87" s="24"/>
      <c r="D87" s="24"/>
      <c r="E87" s="24"/>
      <c r="F87" s="24"/>
    </row>
    <row r="88" spans="1:6" ht="15.75" thickBot="1">
      <c r="A88" s="1">
        <v>1</v>
      </c>
      <c r="B88" s="2">
        <v>512000</v>
      </c>
      <c r="C88" s="3" t="s">
        <v>63</v>
      </c>
      <c r="D88" s="4">
        <f t="shared" ref="D88" si="2">SUM(E88+F88)</f>
        <v>300000</v>
      </c>
      <c r="E88" s="6">
        <v>0</v>
      </c>
      <c r="F88" s="4">
        <v>300000</v>
      </c>
    </row>
    <row r="89" spans="1:6" ht="15.75" thickBot="1">
      <c r="A89" s="7"/>
      <c r="B89" s="8"/>
      <c r="C89" s="9" t="s">
        <v>64</v>
      </c>
      <c r="D89" s="10">
        <f>SUM(D84:D88)</f>
        <v>192285847</v>
      </c>
      <c r="E89" s="10">
        <f>SUM(E84:E88)</f>
        <v>118870911</v>
      </c>
      <c r="F89" s="10">
        <f>SUM(F84:F88)</f>
        <v>73414936</v>
      </c>
    </row>
    <row r="91" spans="1:6">
      <c r="A91" t="s">
        <v>107</v>
      </c>
    </row>
    <row r="92" spans="1:6">
      <c r="A92" t="s">
        <v>108</v>
      </c>
    </row>
    <row r="94" spans="1:6">
      <c r="A94" t="s">
        <v>111</v>
      </c>
    </row>
    <row r="95" spans="1:6">
      <c r="A95" t="s">
        <v>115</v>
      </c>
    </row>
    <row r="96" spans="1:6">
      <c r="A96" t="s">
        <v>109</v>
      </c>
    </row>
    <row r="98" spans="1:1">
      <c r="A98" t="s">
        <v>110</v>
      </c>
    </row>
    <row r="99" spans="1:1">
      <c r="A99" t="s">
        <v>112</v>
      </c>
    </row>
    <row r="103" spans="1:1">
      <c r="A103" t="s">
        <v>113</v>
      </c>
    </row>
    <row r="104" spans="1:1">
      <c r="A104" t="s">
        <v>114</v>
      </c>
    </row>
  </sheetData>
  <mergeCells count="9">
    <mergeCell ref="A39:F39"/>
    <mergeCell ref="A40:F40"/>
    <mergeCell ref="A86:F86"/>
    <mergeCell ref="A87:F87"/>
    <mergeCell ref="A19:A20"/>
    <mergeCell ref="B19:B20"/>
    <mergeCell ref="C19:C20"/>
    <mergeCell ref="F19:F20"/>
    <mergeCell ref="A35:C3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2020-01-13T11:52:27Z</cp:lastPrinted>
  <dcterms:created xsi:type="dcterms:W3CDTF">2020-01-09T19:31:51Z</dcterms:created>
  <dcterms:modified xsi:type="dcterms:W3CDTF">2020-01-16T23:13:27Z</dcterms:modified>
</cp:coreProperties>
</file>